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C:\Users\CW\Desktop\PIP 21-22 HWC\"/>
    </mc:Choice>
  </mc:AlternateContent>
  <xr:revisionPtr revIDLastSave="0" documentId="13_ncr:1_{8D71294D-7DCB-4125-9C96-2B92CDE0702D}" xr6:coauthVersionLast="46" xr6:coauthVersionMax="46" xr10:uidLastSave="{00000000-0000-0000-0000-000000000000}"/>
  <bookViews>
    <workbookView xWindow="-110" yWindow="-110" windowWidth="19420" windowHeight="10540" activeTab="1" xr2:uid="{00000000-000D-0000-FFFF-FFFF00000000}"/>
  </bookViews>
  <sheets>
    <sheet name="Rural CPHC" sheetId="2" r:id="rId1"/>
    <sheet name="Urban CPHC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5" l="1"/>
  <c r="H24" i="5"/>
  <c r="H25" i="5"/>
  <c r="H26" i="5"/>
  <c r="H21" i="5"/>
  <c r="H22" i="5"/>
  <c r="H23" i="5"/>
  <c r="H19" i="5"/>
  <c r="H20" i="5"/>
  <c r="H13" i="5"/>
  <c r="H14" i="5"/>
  <c r="H15" i="5"/>
  <c r="H10" i="5"/>
  <c r="H12" i="5"/>
  <c r="H9" i="5"/>
  <c r="I34" i="2"/>
  <c r="I35" i="2"/>
  <c r="I36" i="2"/>
  <c r="I33" i="2"/>
  <c r="I31" i="2"/>
  <c r="I26" i="2"/>
  <c r="I27" i="2"/>
  <c r="I28" i="2"/>
  <c r="I29" i="2"/>
  <c r="I30" i="2"/>
  <c r="I22" i="2"/>
  <c r="I23" i="2"/>
  <c r="I25" i="2"/>
  <c r="I24" i="2"/>
  <c r="I7" i="2"/>
  <c r="I8" i="2"/>
  <c r="I9" i="2"/>
  <c r="I13" i="2"/>
  <c r="I14" i="2"/>
  <c r="I15" i="2"/>
  <c r="I16" i="2"/>
  <c r="I17" i="2"/>
  <c r="I18" i="2"/>
  <c r="I19" i="2"/>
  <c r="I20" i="2"/>
  <c r="I21" i="2"/>
  <c r="I11" i="2"/>
  <c r="I12" i="2"/>
  <c r="I10" i="2"/>
  <c r="I6" i="2"/>
  <c r="H35" i="5" l="1"/>
  <c r="I37" i="2"/>
</calcChain>
</file>

<file path=xl/sharedStrings.xml><?xml version="1.0" encoding="utf-8"?>
<sst xmlns="http://schemas.openxmlformats.org/spreadsheetml/2006/main" count="171" uniqueCount="132">
  <si>
    <t>1a</t>
  </si>
  <si>
    <t>1b</t>
  </si>
  <si>
    <t>2a</t>
  </si>
  <si>
    <t>2b</t>
  </si>
  <si>
    <t>Any other (please specify)</t>
  </si>
  <si>
    <t>New FMR</t>
  </si>
  <si>
    <t>Old FMR</t>
  </si>
  <si>
    <t>Particulars</t>
  </si>
  <si>
    <t>Unit of Measure</t>
  </si>
  <si>
    <t>State Remarks</t>
  </si>
  <si>
    <t>Quantity/ Target</t>
  </si>
  <si>
    <t>Ayushman Bharat- H&amp;WC Grand Total</t>
  </si>
  <si>
    <t>Unit Cost</t>
  </si>
  <si>
    <t xml:space="preserve">(Rs)  </t>
  </si>
  <si>
    <t xml:space="preserve">(Rs. Lakhs) </t>
  </si>
  <si>
    <t>Budget</t>
  </si>
  <si>
    <t>(Rs. Lakhs)</t>
  </si>
  <si>
    <t>Infrastructure</t>
  </si>
  <si>
    <t>Infrastructure strengthening of SC  to H&amp;WC</t>
  </si>
  <si>
    <t>Infrastructure strengthening of PHC  to H&amp;WC</t>
  </si>
  <si>
    <t xml:space="preserve">Lab strengthening </t>
  </si>
  <si>
    <t xml:space="preserve">Non recurring </t>
  </si>
  <si>
    <t xml:space="preserve">Recurring </t>
  </si>
  <si>
    <t>ICT</t>
  </si>
  <si>
    <t>3a</t>
  </si>
  <si>
    <t>Equipment</t>
  </si>
  <si>
    <t>3b</t>
  </si>
  <si>
    <t>Internet connection</t>
  </si>
  <si>
    <t>Human Resources</t>
  </si>
  <si>
    <t>4a</t>
  </si>
  <si>
    <t>CHO salary- linked with HR</t>
  </si>
  <si>
    <t>4b</t>
  </si>
  <si>
    <t>CHO PLP-  linked with HR</t>
  </si>
  <si>
    <t>4c</t>
  </si>
  <si>
    <t>TBI-  linked with HR</t>
  </si>
  <si>
    <t>Training</t>
  </si>
  <si>
    <t>5a</t>
  </si>
  <si>
    <t>5b</t>
  </si>
  <si>
    <t>Training at SHC - HWC</t>
  </si>
  <si>
    <t>5c</t>
  </si>
  <si>
    <t xml:space="preserve">Training at PHC - HWC </t>
  </si>
  <si>
    <t>5d</t>
  </si>
  <si>
    <t>IEC activities for Ayushman Bharat Health &amp; Wellness centre (H&amp;WC)</t>
  </si>
  <si>
    <t>Printing</t>
  </si>
  <si>
    <t>Telemedicine/ teleconsultation facility under Ayushman Bharat H&amp;WC</t>
  </si>
  <si>
    <t>5.1.1.2.8</t>
  </si>
  <si>
    <t>B18.3</t>
  </si>
  <si>
    <t>5.1.1.2.9</t>
  </si>
  <si>
    <t>6.1.2.5</t>
  </si>
  <si>
    <t>6.1.2.5.1</t>
  </si>
  <si>
    <t>6.2.22</t>
  </si>
  <si>
    <t>6.2.22.1</t>
  </si>
  <si>
    <t>6.2.22.2</t>
  </si>
  <si>
    <t>9.5.27.1</t>
  </si>
  <si>
    <t>9.5.27.2</t>
  </si>
  <si>
    <t>9.5.27.3</t>
  </si>
  <si>
    <t>B3.4</t>
  </si>
  <si>
    <t>9.5.27.4</t>
  </si>
  <si>
    <t>9.5.27</t>
  </si>
  <si>
    <t>17.2.1</t>
  </si>
  <si>
    <t xml:space="preserve">16.1.2.2.4 </t>
  </si>
  <si>
    <t>Independent monotoring - link from prog mgt</t>
  </si>
  <si>
    <t xml:space="preserve">Programme management units -link prog mgt </t>
  </si>
  <si>
    <t xml:space="preserve">Other </t>
  </si>
  <si>
    <t>8.4.10</t>
  </si>
  <si>
    <t>8.1.12.2</t>
  </si>
  <si>
    <t>8.1.12.1</t>
  </si>
  <si>
    <t>TBI for SHC HWC</t>
  </si>
  <si>
    <t>TBI for PHC HWC</t>
  </si>
  <si>
    <t xml:space="preserve">Multiskilling of MPW and ASHAs </t>
  </si>
  <si>
    <t>Training of MO</t>
  </si>
  <si>
    <t>Training of SN</t>
  </si>
  <si>
    <t xml:space="preserve">CPCH </t>
  </si>
  <si>
    <t>Additional Training of CHO</t>
  </si>
  <si>
    <t>Tribal Plan for FY 2020-21</t>
  </si>
  <si>
    <t>GoI Remarks</t>
  </si>
  <si>
    <t>PLP</t>
  </si>
  <si>
    <t xml:space="preserve">Training at UPHC - HWC </t>
  </si>
  <si>
    <t>U.6.1.1</t>
  </si>
  <si>
    <t>U.6.2.4.1</t>
  </si>
  <si>
    <t>U.6.5.1</t>
  </si>
  <si>
    <t>U.6.5.2</t>
  </si>
  <si>
    <t>U.9.5.7.1</t>
  </si>
  <si>
    <t>U.9.5.7.2</t>
  </si>
  <si>
    <t>U.9.5.7.3</t>
  </si>
  <si>
    <t>Training of MO and Staff Nurse for H&amp;WC</t>
  </si>
  <si>
    <t>Multi-skilling of ASHA for H&amp;WC</t>
  </si>
  <si>
    <t>Multiskilling of MPWs for HWC</t>
  </si>
  <si>
    <t>U.11.5</t>
  </si>
  <si>
    <t>U.12.2</t>
  </si>
  <si>
    <t>U.16.1.2.2.2</t>
  </si>
  <si>
    <t xml:space="preserve">Programme management units -link </t>
  </si>
  <si>
    <t>U.17.1</t>
  </si>
  <si>
    <t>U.5.3.1</t>
  </si>
  <si>
    <t xml:space="preserve">Exisinting FMR codes only for reference </t>
  </si>
  <si>
    <t>Included admission fees ,stipend,exam fees,field postings, orientation prog etc @ Rs. 103400 per student x 67 students</t>
  </si>
  <si>
    <t>Honorarium to Specialists &amp; Coordinators of DH &amp; Medical College</t>
  </si>
  <si>
    <t>6.1.2.6.3</t>
  </si>
  <si>
    <t>Any other:procurement of diagnostics for HWC</t>
  </si>
  <si>
    <t>Tribal plan for FY 21-22</t>
  </si>
  <si>
    <t>Procurement of supplies @ Rs. 50000 per UPHC x 8 UPHCs</t>
  </si>
  <si>
    <t>Recurring cost of Rs.5000 per UPHC x 8 UPHCs</t>
  </si>
  <si>
    <t>Unit cost of IEC activities @ Rs.100000 per facility x 8 UPHCs</t>
  </si>
  <si>
    <t>Independent monitoring cost @ Rs. 5000 per facility x 8 UPHCs</t>
  </si>
  <si>
    <t>U.8.4.1</t>
  </si>
  <si>
    <t>Team based incentives for AB-HWCs</t>
  </si>
  <si>
    <t>Team based incentives @ Rs. 25000 per quarter per UPHC x 8</t>
  </si>
  <si>
    <t>U.6.2.1.1</t>
  </si>
  <si>
    <t>Procurement of drugs for AB-HWCs</t>
  </si>
  <si>
    <t>U.2.3.6</t>
  </si>
  <si>
    <t>Community Based Service delivery by AB-HWCs</t>
  </si>
  <si>
    <t>a. Community Based Palliative Care – Rs. 1.6 lakhs</t>
  </si>
  <si>
    <t>b. Community based Adolescent Health-Rs. 21.67 lakhs</t>
  </si>
  <si>
    <t>c. Wellness Activities – Rs.3.60 lakhs</t>
  </si>
  <si>
    <t>d. Community Based Elderly care – Rs. 5.87 lakhs</t>
  </si>
  <si>
    <t>e. Community Based Mental Health Activity -Rs.1.20 lakhs</t>
  </si>
  <si>
    <t>g. Basic Ophthalmic Care – Rs. 4.0 lakhs</t>
  </si>
  <si>
    <t>TOTAL</t>
  </si>
  <si>
    <t>Renovation, furnishing, painting &amp; branding of SCs @ Rs. 7 lakh per centre x 147 SCs</t>
  </si>
  <si>
    <t>Recurring component of Rs. 30,000 per facility x 332 facilities facility for laboratory support</t>
  </si>
  <si>
    <t>Recurring cost of Rs.5000 per facility x 332 facilities for training etc on software and applications.</t>
  </si>
  <si>
    <t>Unit cost of Rs. 25000 per facility for IEC  x 332 facilities</t>
  </si>
  <si>
    <t>Unit cost of Rs. 25000 per facility for printing x 332 facilities</t>
  </si>
  <si>
    <t>Training of  825 MPWs on expanded range of services @ Rs. 7,47,750 x 11 batches (75 MPWs per batch)</t>
  </si>
  <si>
    <t>Training of  275 CHOs/ HWOs on expanded range of services @ Rs. 5,97,187 x 5 batches (55 CHOs/HWOs per batch)</t>
  </si>
  <si>
    <t>f. Basic Oral Care – Rs. 4.0 lakhs ( procurement process of 9 dental chairs amounting to 21 lakhs as approved in ROP 20-21 is ongoing)</t>
  </si>
  <si>
    <t>Non - Recurring component of Rs.10,000 per facility for diagnostics x 147 new facilities</t>
  </si>
  <si>
    <t>9 days Training of 8 MOs &amp; 28 SNs on expanded range of services</t>
  </si>
  <si>
    <t>9 days Training of 79 Urban ASHAs on expanded range of services</t>
  </si>
  <si>
    <t>Procurement of drugs @ Rs. 1100000 per UPHC x 8 UPHCs</t>
  </si>
  <si>
    <t>9 days Training of 21 MPWs on expanded range of services</t>
  </si>
  <si>
    <t xml:space="preserve">Training of MOs &amp; SNs on expanded range of services @ Rs. 25000 per facility x 57 PHCs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</si>
</sst>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b/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theme="0"/>
      <name val="Times New Roman"/>
      <family val="1"/>
    </font>
    <font>
      <b/>
      <sz val="10"/>
      <color rgb="FFFFFFFF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name val="Times New Roman"/>
      <family val="1"/>
    </font>
    <font>
      <sz val="10"/>
      <color rgb="FFFF0000"/>
      <name val="Times New Roman"/>
      <family val="1"/>
    </font>
    <font>
      <sz val="11"/>
      <color theme="0"/>
      <name val="Calibri"/>
      <family val="2"/>
      <scheme val="minor"/>
    </font>
    <font>
      <sz val="11"/>
      <color rgb="FFFF0000"/>
      <name val="Times New Roman"/>
      <family val="1"/>
    </font>
    <font>
      <b/>
      <sz val="10"/>
      <color rgb="FFFF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rgb="FFFFD96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145">
    <xf numFmtId="0" fontId="0" fillId="0" borderId="0" xfId="0"/>
    <xf numFmtId="0" fontId="3" fillId="3" borderId="1" xfId="0" applyFont="1" applyFill="1" applyBorder="1" applyAlignment="1">
      <alignment vertical="top"/>
    </xf>
    <xf numFmtId="0" fontId="3" fillId="2" borderId="1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11" fillId="6" borderId="1" xfId="0" applyFont="1" applyFill="1" applyBorder="1" applyAlignment="1">
      <alignment vertical="top" wrapText="1"/>
    </xf>
    <xf numFmtId="0" fontId="11" fillId="6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right" vertical="top"/>
    </xf>
    <xf numFmtId="0" fontId="11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horizontal="right" vertical="top" wrapText="1"/>
    </xf>
    <xf numFmtId="0" fontId="12" fillId="3" borderId="1" xfId="0" applyFont="1" applyFill="1" applyBorder="1" applyAlignment="1">
      <alignment vertical="top"/>
    </xf>
    <xf numFmtId="0" fontId="12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horizontal="right" vertical="top"/>
    </xf>
    <xf numFmtId="0" fontId="12" fillId="3" borderId="1" xfId="0" applyFont="1" applyFill="1" applyBorder="1" applyAlignment="1">
      <alignment horizontal="right" vertical="top" wrapText="1"/>
    </xf>
    <xf numFmtId="0" fontId="12" fillId="2" borderId="1" xfId="0" applyFont="1" applyFill="1" applyBorder="1" applyAlignment="1">
      <alignment vertical="top"/>
    </xf>
    <xf numFmtId="0" fontId="12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right" vertical="top"/>
    </xf>
    <xf numFmtId="0" fontId="8" fillId="2" borderId="1" xfId="2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11" fillId="6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left" vertical="top"/>
    </xf>
    <xf numFmtId="0" fontId="12" fillId="3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/>
    </xf>
    <xf numFmtId="0" fontId="0" fillId="0" borderId="3" xfId="0" applyBorder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10" fillId="4" borderId="9" xfId="0" applyFont="1" applyFill="1" applyBorder="1" applyAlignment="1">
      <alignment horizontal="center" vertical="top" wrapText="1"/>
    </xf>
    <xf numFmtId="0" fontId="10" fillId="4" borderId="10" xfId="0" applyFont="1" applyFill="1" applyBorder="1" applyAlignment="1">
      <alignment horizontal="center" vertical="top" wrapText="1"/>
    </xf>
    <xf numFmtId="0" fontId="11" fillId="6" borderId="10" xfId="0" applyFont="1" applyFill="1" applyBorder="1" applyAlignment="1">
      <alignment vertical="top" wrapText="1"/>
    </xf>
    <xf numFmtId="0" fontId="11" fillId="6" borderId="10" xfId="0" applyFont="1" applyFill="1" applyBorder="1" applyAlignment="1">
      <alignment horizontal="center" vertical="top" wrapText="1"/>
    </xf>
    <xf numFmtId="0" fontId="11" fillId="2" borderId="10" xfId="0" applyFont="1" applyFill="1" applyBorder="1" applyAlignment="1">
      <alignment vertical="top" wrapText="1"/>
    </xf>
    <xf numFmtId="0" fontId="11" fillId="2" borderId="10" xfId="0" applyFont="1" applyFill="1" applyBorder="1" applyAlignment="1">
      <alignment horizontal="right" vertical="top" wrapText="1"/>
    </xf>
    <xf numFmtId="0" fontId="4" fillId="0" borderId="10" xfId="0" applyFont="1" applyBorder="1" applyAlignment="1">
      <alignment vertical="top" wrapText="1"/>
    </xf>
    <xf numFmtId="0" fontId="4" fillId="0" borderId="10" xfId="0" applyFont="1" applyBorder="1" applyAlignment="1">
      <alignment vertical="top"/>
    </xf>
    <xf numFmtId="0" fontId="4" fillId="0" borderId="10" xfId="0" applyFont="1" applyBorder="1" applyAlignment="1">
      <alignment horizontal="right" vertical="top"/>
    </xf>
    <xf numFmtId="0" fontId="12" fillId="3" borderId="10" xfId="0" applyFont="1" applyFill="1" applyBorder="1" applyAlignment="1">
      <alignment vertical="top" wrapText="1"/>
    </xf>
    <xf numFmtId="0" fontId="12" fillId="3" borderId="10" xfId="0" applyFont="1" applyFill="1" applyBorder="1" applyAlignment="1">
      <alignment vertical="top"/>
    </xf>
    <xf numFmtId="0" fontId="12" fillId="3" borderId="10" xfId="0" applyFont="1" applyFill="1" applyBorder="1" applyAlignment="1">
      <alignment horizontal="right" vertical="top"/>
    </xf>
    <xf numFmtId="0" fontId="12" fillId="3" borderId="10" xfId="0" applyFont="1" applyFill="1" applyBorder="1" applyAlignment="1">
      <alignment horizontal="right" vertical="top" wrapText="1"/>
    </xf>
    <xf numFmtId="0" fontId="12" fillId="2" borderId="10" xfId="0" applyFont="1" applyFill="1" applyBorder="1" applyAlignment="1">
      <alignment vertical="top" wrapText="1"/>
    </xf>
    <xf numFmtId="0" fontId="12" fillId="2" borderId="10" xfId="0" applyFont="1" applyFill="1" applyBorder="1" applyAlignment="1">
      <alignment vertical="top"/>
    </xf>
    <xf numFmtId="0" fontId="12" fillId="2" borderId="10" xfId="0" applyFont="1" applyFill="1" applyBorder="1" applyAlignment="1">
      <alignment horizontal="right" vertical="top"/>
    </xf>
    <xf numFmtId="0" fontId="11" fillId="6" borderId="7" xfId="0" applyFont="1" applyFill="1" applyBorder="1" applyAlignment="1">
      <alignment horizontal="left" vertical="top" wrapText="1"/>
    </xf>
    <xf numFmtId="0" fontId="11" fillId="2" borderId="7" xfId="0" applyFont="1" applyFill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/>
    </xf>
    <xf numFmtId="0" fontId="12" fillId="3" borderId="7" xfId="0" applyFont="1" applyFill="1" applyBorder="1" applyAlignment="1">
      <alignment horizontal="left" vertical="top"/>
    </xf>
    <xf numFmtId="0" fontId="12" fillId="3" borderId="7" xfId="0" applyFont="1" applyFill="1" applyBorder="1" applyAlignment="1">
      <alignment horizontal="left" vertical="top" wrapText="1"/>
    </xf>
    <xf numFmtId="0" fontId="12" fillId="2" borderId="7" xfId="0" applyFont="1" applyFill="1" applyBorder="1" applyAlignment="1">
      <alignment horizontal="left" vertical="top"/>
    </xf>
    <xf numFmtId="0" fontId="11" fillId="3" borderId="7" xfId="0" applyFont="1" applyFill="1" applyBorder="1" applyAlignment="1">
      <alignment horizontal="left" vertical="top" wrapText="1"/>
    </xf>
    <xf numFmtId="0" fontId="11" fillId="3" borderId="10" xfId="0" applyFont="1" applyFill="1" applyBorder="1" applyAlignment="1">
      <alignment vertical="top" wrapText="1"/>
    </xf>
    <xf numFmtId="0" fontId="11" fillId="3" borderId="10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vertical="top" wrapText="1"/>
    </xf>
    <xf numFmtId="0" fontId="12" fillId="0" borderId="10" xfId="0" applyFont="1" applyFill="1" applyBorder="1" applyAlignment="1">
      <alignment horizontal="right" vertical="top" wrapText="1"/>
    </xf>
    <xf numFmtId="0" fontId="9" fillId="4" borderId="1" xfId="3" applyFont="1" applyFill="1" applyBorder="1" applyAlignment="1">
      <alignment horizontal="left" vertical="top" wrapText="1"/>
    </xf>
    <xf numFmtId="0" fontId="9" fillId="4" borderId="1" xfId="3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3" fontId="4" fillId="3" borderId="1" xfId="0" applyNumberFormat="1" applyFont="1" applyFill="1" applyBorder="1" applyAlignment="1">
      <alignment horizontal="right" vertical="top"/>
    </xf>
    <xf numFmtId="3" fontId="11" fillId="3" borderId="1" xfId="0" applyNumberFormat="1" applyFont="1" applyFill="1" applyBorder="1" applyAlignment="1">
      <alignment vertical="top" wrapText="1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left" vertical="top"/>
    </xf>
    <xf numFmtId="0" fontId="16" fillId="0" borderId="1" xfId="0" applyFont="1" applyBorder="1" applyAlignment="1">
      <alignment vertical="top"/>
    </xf>
    <xf numFmtId="0" fontId="5" fillId="3" borderId="1" xfId="0" applyFont="1" applyFill="1" applyBorder="1" applyAlignment="1">
      <alignment horizontal="right" vertical="top"/>
    </xf>
    <xf numFmtId="0" fontId="11" fillId="2" borderId="1" xfId="0" applyFont="1" applyFill="1" applyBorder="1" applyAlignment="1">
      <alignment horizontal="right" vertical="top"/>
    </xf>
    <xf numFmtId="0" fontId="7" fillId="0" borderId="1" xfId="0" applyFont="1" applyBorder="1" applyAlignment="1">
      <alignment vertical="top"/>
    </xf>
    <xf numFmtId="0" fontId="17" fillId="2" borderId="1" xfId="4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vertical="top"/>
    </xf>
    <xf numFmtId="0" fontId="17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vertical="top" wrapText="1"/>
    </xf>
    <xf numFmtId="0" fontId="16" fillId="3" borderId="1" xfId="0" applyFont="1" applyFill="1" applyBorder="1" applyAlignment="1">
      <alignment vertical="top"/>
    </xf>
    <xf numFmtId="0" fontId="17" fillId="3" borderId="1" xfId="0" applyFont="1" applyFill="1" applyBorder="1" applyAlignment="1">
      <alignment horizontal="left" vertical="top" wrapText="1"/>
    </xf>
    <xf numFmtId="0" fontId="17" fillId="3" borderId="1" xfId="0" applyFont="1" applyFill="1" applyBorder="1" applyAlignment="1">
      <alignment vertical="top" wrapText="1"/>
    </xf>
    <xf numFmtId="0" fontId="17" fillId="3" borderId="1" xfId="0" applyFont="1" applyFill="1" applyBorder="1" applyAlignment="1">
      <alignment horizontal="left" vertical="top"/>
    </xf>
    <xf numFmtId="0" fontId="17" fillId="3" borderId="1" xfId="0" applyFont="1" applyFill="1" applyBorder="1" applyAlignment="1">
      <alignment vertical="top"/>
    </xf>
    <xf numFmtId="0" fontId="14" fillId="3" borderId="1" xfId="0" applyFont="1" applyFill="1" applyBorder="1" applyAlignment="1">
      <alignment horizontal="left" vertical="top"/>
    </xf>
    <xf numFmtId="0" fontId="14" fillId="3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top"/>
    </xf>
    <xf numFmtId="0" fontId="12" fillId="2" borderId="9" xfId="0" applyFont="1" applyFill="1" applyBorder="1" applyAlignment="1">
      <alignment vertical="top" wrapText="1"/>
    </xf>
    <xf numFmtId="0" fontId="12" fillId="2" borderId="9" xfId="0" applyFont="1" applyFill="1" applyBorder="1" applyAlignment="1">
      <alignment vertical="top"/>
    </xf>
    <xf numFmtId="0" fontId="12" fillId="2" borderId="9" xfId="0" applyFont="1" applyFill="1" applyBorder="1" applyAlignment="1">
      <alignment horizontal="right" vertical="top"/>
    </xf>
    <xf numFmtId="0" fontId="11" fillId="3" borderId="9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13" fillId="2" borderId="1" xfId="0" applyFont="1" applyFill="1" applyBorder="1" applyAlignment="1">
      <alignment horizontal="left" vertical="top"/>
    </xf>
    <xf numFmtId="0" fontId="13" fillId="2" borderId="1" xfId="0" applyFont="1" applyFill="1" applyBorder="1" applyAlignment="1">
      <alignment vertical="top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/>
    </xf>
    <xf numFmtId="0" fontId="17" fillId="3" borderId="1" xfId="0" applyFont="1" applyFill="1" applyBorder="1" applyAlignment="1">
      <alignment horizontal="right" vertical="top" wrapText="1"/>
    </xf>
    <xf numFmtId="0" fontId="5" fillId="0" borderId="10" xfId="0" applyFont="1" applyBorder="1" applyAlignment="1">
      <alignment horizontal="right" vertical="top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vertical="top"/>
    </xf>
    <xf numFmtId="0" fontId="16" fillId="0" borderId="2" xfId="0" applyFont="1" applyBorder="1" applyAlignment="1">
      <alignment vertical="top"/>
    </xf>
    <xf numFmtId="0" fontId="12" fillId="3" borderId="13" xfId="0" applyFont="1" applyFill="1" applyBorder="1" applyAlignment="1">
      <alignment vertical="top"/>
    </xf>
    <xf numFmtId="0" fontId="11" fillId="2" borderId="9" xfId="0" applyFont="1" applyFill="1" applyBorder="1" applyAlignment="1">
      <alignment vertical="top" wrapText="1"/>
    </xf>
    <xf numFmtId="0" fontId="16" fillId="0" borderId="1" xfId="0" applyFont="1" applyBorder="1" applyAlignment="1">
      <alignment wrapText="1"/>
    </xf>
    <xf numFmtId="3" fontId="11" fillId="3" borderId="10" xfId="0" applyNumberFormat="1" applyFont="1" applyFill="1" applyBorder="1" applyAlignment="1">
      <alignment horizontal="right" vertical="top" wrapText="1"/>
    </xf>
    <xf numFmtId="0" fontId="3" fillId="3" borderId="0" xfId="0" applyFont="1" applyFill="1" applyAlignment="1">
      <alignment vertical="top" wrapText="1"/>
    </xf>
    <xf numFmtId="0" fontId="0" fillId="0" borderId="0" xfId="0" applyAlignment="1">
      <alignment vertical="top"/>
    </xf>
    <xf numFmtId="0" fontId="9" fillId="4" borderId="2" xfId="3" applyFont="1" applyFill="1" applyBorder="1" applyAlignment="1">
      <alignment horizontal="center" vertical="top" wrapText="1"/>
    </xf>
    <xf numFmtId="0" fontId="15" fillId="0" borderId="4" xfId="0" applyFont="1" applyBorder="1" applyAlignment="1">
      <alignment vertical="top"/>
    </xf>
    <xf numFmtId="0" fontId="15" fillId="0" borderId="3" xfId="0" applyFont="1" applyBorder="1" applyAlignment="1">
      <alignment vertical="top"/>
    </xf>
    <xf numFmtId="0" fontId="9" fillId="4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vertical="top" wrapText="1"/>
    </xf>
    <xf numFmtId="0" fontId="0" fillId="3" borderId="9" xfId="0" applyFill="1" applyBorder="1" applyAlignment="1">
      <alignment vertical="top" wrapText="1"/>
    </xf>
    <xf numFmtId="0" fontId="5" fillId="4" borderId="5" xfId="0" applyFont="1" applyFill="1" applyBorder="1" applyAlignment="1">
      <alignment horizontal="left" vertical="top" wrapText="1"/>
    </xf>
    <xf numFmtId="0" fontId="5" fillId="4" borderId="6" xfId="0" applyFont="1" applyFill="1" applyBorder="1" applyAlignment="1">
      <alignment horizontal="left" vertical="top" wrapText="1"/>
    </xf>
    <xf numFmtId="0" fontId="5" fillId="4" borderId="7" xfId="0" applyFont="1" applyFill="1" applyBorder="1" applyAlignment="1">
      <alignment horizontal="left" vertical="top" wrapText="1"/>
    </xf>
    <xf numFmtId="0" fontId="10" fillId="4" borderId="5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top" wrapText="1"/>
    </xf>
    <xf numFmtId="0" fontId="10" fillId="4" borderId="7" xfId="0" applyFont="1" applyFill="1" applyBorder="1" applyAlignment="1">
      <alignment vertical="top" wrapText="1"/>
    </xf>
    <xf numFmtId="0" fontId="10" fillId="4" borderId="5" xfId="0" applyFont="1" applyFill="1" applyBorder="1" applyAlignment="1">
      <alignment horizontal="center" vertical="top" wrapText="1"/>
    </xf>
    <xf numFmtId="0" fontId="10" fillId="4" borderId="6" xfId="0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horizontal="center" vertical="top" wrapText="1"/>
    </xf>
    <xf numFmtId="0" fontId="11" fillId="7" borderId="12" xfId="0" applyFont="1" applyFill="1" applyBorder="1" applyAlignment="1">
      <alignment horizontal="center" vertical="top" wrapText="1"/>
    </xf>
    <xf numFmtId="0" fontId="11" fillId="7" borderId="11" xfId="0" applyFont="1" applyFill="1" applyBorder="1" applyAlignment="1">
      <alignment horizontal="center" vertical="top" wrapText="1"/>
    </xf>
    <xf numFmtId="0" fontId="11" fillId="7" borderId="8" xfId="0" applyFont="1" applyFill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/>
    </xf>
    <xf numFmtId="0" fontId="14" fillId="0" borderId="4" xfId="0" applyFont="1" applyBorder="1" applyAlignment="1">
      <alignment horizontal="center" vertical="top"/>
    </xf>
    <xf numFmtId="3" fontId="17" fillId="0" borderId="2" xfId="0" applyNumberFormat="1" applyFont="1" applyBorder="1" applyAlignment="1">
      <alignment horizontal="center" vertical="center"/>
    </xf>
    <xf numFmtId="3" fontId="17" fillId="0" borderId="4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top"/>
    </xf>
    <xf numFmtId="0" fontId="16" fillId="0" borderId="4" xfId="0" applyFont="1" applyBorder="1" applyAlignment="1">
      <alignment horizontal="center" vertical="top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</cellXfs>
  <cellStyles count="5">
    <cellStyle name="Normal" xfId="0" builtinId="0"/>
    <cellStyle name="Normal 2" xfId="2" xr:uid="{6BFAE792-25B9-49AF-B807-B8970E217386}"/>
    <cellStyle name="Normal 3" xfId="1" xr:uid="{20A7736B-CD8B-4DD7-BB88-E7CA2DDE6085}"/>
    <cellStyle name="Normal 3 2 3" xfId="3" xr:uid="{966F0285-D22D-4F23-93BF-30DEC7322D71}"/>
    <cellStyle name="Normal 3 2 3 2 2" xfId="4" xr:uid="{2FB3DE23-E13E-4CF7-A9BF-3BACDAE28D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9D311-F536-4D33-AC19-9E5133AE7C88}">
  <dimension ref="A1:P37"/>
  <sheetViews>
    <sheetView workbookViewId="0">
      <selection activeCell="K25" sqref="K25"/>
    </sheetView>
  </sheetViews>
  <sheetFormatPr defaultRowHeight="14" x14ac:dyDescent="0.35"/>
  <cols>
    <col min="1" max="1" width="12.26953125" style="3" customWidth="1"/>
    <col min="2" max="2" width="0" style="3" hidden="1" customWidth="1"/>
    <col min="3" max="3" width="5.453125" style="4" customWidth="1"/>
    <col min="4" max="4" width="13.26953125" style="3" customWidth="1"/>
    <col min="5" max="5" width="34.26953125" style="3" customWidth="1"/>
    <col min="6" max="8" width="8.7265625" style="3"/>
    <col min="9" max="9" width="13.90625" style="3" customWidth="1"/>
    <col min="10" max="10" width="8.7265625" style="3"/>
    <col min="11" max="11" width="100.08984375" style="3" customWidth="1"/>
    <col min="12" max="16384" width="8.7265625" style="3"/>
  </cols>
  <sheetData>
    <row r="1" spans="1:12" ht="26" x14ac:dyDescent="0.35">
      <c r="A1" s="111" t="s">
        <v>94</v>
      </c>
      <c r="C1" s="68" t="s">
        <v>5</v>
      </c>
      <c r="D1" s="69" t="s">
        <v>6</v>
      </c>
      <c r="E1" s="68" t="s">
        <v>7</v>
      </c>
      <c r="F1" s="69" t="s">
        <v>8</v>
      </c>
      <c r="G1" s="119" t="s">
        <v>99</v>
      </c>
      <c r="H1" s="120"/>
      <c r="I1" s="120"/>
      <c r="J1" s="120"/>
      <c r="K1" s="113" t="s">
        <v>9</v>
      </c>
      <c r="L1" s="30"/>
    </row>
    <row r="2" spans="1:12" ht="14.5" x14ac:dyDescent="0.35">
      <c r="A2" s="112"/>
      <c r="C2" s="116"/>
      <c r="D2" s="117"/>
      <c r="E2" s="118"/>
      <c r="F2" s="70" t="s">
        <v>12</v>
      </c>
      <c r="G2" s="70" t="s">
        <v>12</v>
      </c>
      <c r="H2" s="118" t="s">
        <v>10</v>
      </c>
      <c r="I2" s="70" t="s">
        <v>15</v>
      </c>
      <c r="J2" s="118"/>
      <c r="K2" s="114"/>
      <c r="L2" s="30"/>
    </row>
    <row r="3" spans="1:12" ht="26" x14ac:dyDescent="0.35">
      <c r="A3" s="112"/>
      <c r="C3" s="116"/>
      <c r="D3" s="117"/>
      <c r="E3" s="118"/>
      <c r="F3" s="70" t="s">
        <v>13</v>
      </c>
      <c r="G3" s="70" t="s">
        <v>14</v>
      </c>
      <c r="H3" s="118"/>
      <c r="I3" s="70" t="s">
        <v>16</v>
      </c>
      <c r="J3" s="118"/>
      <c r="K3" s="115"/>
      <c r="L3" s="30"/>
    </row>
    <row r="4" spans="1:12" x14ac:dyDescent="0.35">
      <c r="C4" s="23"/>
      <c r="E4" s="6" t="s">
        <v>11</v>
      </c>
      <c r="F4" s="6"/>
      <c r="G4" s="6"/>
      <c r="H4" s="6"/>
      <c r="I4" s="7"/>
      <c r="J4" s="6"/>
    </row>
    <row r="5" spans="1:12" s="2" customFormat="1" x14ac:dyDescent="0.35">
      <c r="C5" s="24">
        <v>1</v>
      </c>
      <c r="E5" s="8" t="s">
        <v>17</v>
      </c>
      <c r="F5" s="8"/>
      <c r="G5" s="8"/>
      <c r="H5" s="8"/>
      <c r="I5" s="9"/>
      <c r="J5" s="8"/>
    </row>
    <row r="6" spans="1:12" s="1" customFormat="1" x14ac:dyDescent="0.35">
      <c r="A6" s="1" t="s">
        <v>45</v>
      </c>
      <c r="B6" s="1" t="s">
        <v>46</v>
      </c>
      <c r="C6" s="25" t="s">
        <v>0</v>
      </c>
      <c r="E6" s="10" t="s">
        <v>18</v>
      </c>
      <c r="F6" s="71"/>
      <c r="G6" s="71">
        <v>700000</v>
      </c>
      <c r="H6" s="11">
        <v>147</v>
      </c>
      <c r="I6" s="76">
        <f>G6*H6</f>
        <v>102900000</v>
      </c>
      <c r="J6" s="10"/>
      <c r="K6" s="1" t="s">
        <v>118</v>
      </c>
    </row>
    <row r="7" spans="1:12" s="1" customFormat="1" ht="26" x14ac:dyDescent="0.35">
      <c r="A7" s="1" t="s">
        <v>47</v>
      </c>
      <c r="B7" s="1">
        <v>0</v>
      </c>
      <c r="C7" s="25" t="s">
        <v>1</v>
      </c>
      <c r="E7" s="10" t="s">
        <v>19</v>
      </c>
      <c r="F7" s="11"/>
      <c r="G7" s="11"/>
      <c r="H7" s="11"/>
      <c r="I7" s="76">
        <f t="shared" ref="I7:I9" si="0">G7*H7</f>
        <v>0</v>
      </c>
      <c r="J7" s="10"/>
    </row>
    <row r="8" spans="1:12" s="2" customFormat="1" x14ac:dyDescent="0.35">
      <c r="A8" s="2" t="s">
        <v>50</v>
      </c>
      <c r="C8" s="24">
        <v>2</v>
      </c>
      <c r="E8" s="8" t="s">
        <v>20</v>
      </c>
      <c r="F8" s="8"/>
      <c r="G8" s="8"/>
      <c r="H8" s="8"/>
      <c r="I8" s="76">
        <f t="shared" si="0"/>
        <v>0</v>
      </c>
      <c r="J8" s="8"/>
    </row>
    <row r="9" spans="1:12" s="1" customFormat="1" x14ac:dyDescent="0.35">
      <c r="A9" s="1" t="s">
        <v>51</v>
      </c>
      <c r="C9" s="26" t="s">
        <v>2</v>
      </c>
      <c r="E9" s="12" t="s">
        <v>21</v>
      </c>
      <c r="F9" s="12"/>
      <c r="G9" s="12"/>
      <c r="H9" s="12"/>
      <c r="I9" s="76">
        <f t="shared" si="0"/>
        <v>0</v>
      </c>
      <c r="J9" s="12"/>
    </row>
    <row r="10" spans="1:12" s="1" customFormat="1" x14ac:dyDescent="0.35">
      <c r="A10" s="1" t="s">
        <v>52</v>
      </c>
      <c r="C10" s="26" t="s">
        <v>3</v>
      </c>
      <c r="E10" s="12" t="s">
        <v>22</v>
      </c>
      <c r="F10" s="12"/>
      <c r="G10" s="72">
        <v>30000</v>
      </c>
      <c r="H10" s="12">
        <v>332</v>
      </c>
      <c r="I10" s="13">
        <f>G10*H10</f>
        <v>9960000</v>
      </c>
      <c r="J10" s="12"/>
      <c r="K10" s="1" t="s">
        <v>119</v>
      </c>
    </row>
    <row r="11" spans="1:12" s="2" customFormat="1" x14ac:dyDescent="0.35">
      <c r="A11" s="2" t="s">
        <v>48</v>
      </c>
      <c r="C11" s="24">
        <v>3</v>
      </c>
      <c r="E11" s="8" t="s">
        <v>23</v>
      </c>
      <c r="F11" s="8"/>
      <c r="G11" s="8"/>
      <c r="H11" s="8"/>
      <c r="I11" s="13">
        <f t="shared" ref="I11:I31" si="1">G11*H11</f>
        <v>0</v>
      </c>
      <c r="J11" s="8"/>
    </row>
    <row r="12" spans="1:12" s="1" customFormat="1" x14ac:dyDescent="0.35">
      <c r="A12" s="1" t="s">
        <v>49</v>
      </c>
      <c r="C12" s="27" t="s">
        <v>24</v>
      </c>
      <c r="E12" s="15" t="s">
        <v>25</v>
      </c>
      <c r="F12" s="16"/>
      <c r="G12" s="16">
        <v>5000</v>
      </c>
      <c r="H12" s="16">
        <v>332</v>
      </c>
      <c r="I12" s="13">
        <f t="shared" si="1"/>
        <v>1660000</v>
      </c>
      <c r="J12" s="15"/>
      <c r="K12" s="1" t="s">
        <v>120</v>
      </c>
    </row>
    <row r="13" spans="1:12" s="1" customFormat="1" x14ac:dyDescent="0.35">
      <c r="C13" s="27" t="s">
        <v>26</v>
      </c>
      <c r="E13" s="15" t="s">
        <v>27</v>
      </c>
      <c r="F13" s="14"/>
      <c r="G13" s="14"/>
      <c r="H13" s="14"/>
      <c r="I13" s="13">
        <f t="shared" si="1"/>
        <v>0</v>
      </c>
      <c r="J13" s="15"/>
    </row>
    <row r="14" spans="1:12" s="2" customFormat="1" x14ac:dyDescent="0.35">
      <c r="A14" s="79">
        <v>8</v>
      </c>
      <c r="B14" s="80"/>
      <c r="C14" s="81">
        <v>4</v>
      </c>
      <c r="D14" s="80"/>
      <c r="E14" s="82" t="s">
        <v>28</v>
      </c>
      <c r="F14" s="8"/>
      <c r="G14" s="8"/>
      <c r="H14" s="8"/>
      <c r="I14" s="13">
        <f t="shared" si="1"/>
        <v>0</v>
      </c>
      <c r="J14" s="8"/>
    </row>
    <row r="15" spans="1:12" s="1" customFormat="1" x14ac:dyDescent="0.35">
      <c r="A15" s="83" t="s">
        <v>66</v>
      </c>
      <c r="B15" s="83"/>
      <c r="C15" s="84" t="s">
        <v>29</v>
      </c>
      <c r="D15" s="83"/>
      <c r="E15" s="85" t="s">
        <v>30</v>
      </c>
      <c r="F15" s="12"/>
      <c r="G15" s="12"/>
      <c r="H15" s="12"/>
      <c r="I15" s="13">
        <f t="shared" si="1"/>
        <v>0</v>
      </c>
      <c r="J15" s="12"/>
    </row>
    <row r="16" spans="1:12" s="1" customFormat="1" x14ac:dyDescent="0.35">
      <c r="A16" s="83" t="s">
        <v>65</v>
      </c>
      <c r="B16" s="83"/>
      <c r="C16" s="86" t="s">
        <v>31</v>
      </c>
      <c r="D16" s="83"/>
      <c r="E16" s="87" t="s">
        <v>32</v>
      </c>
      <c r="F16" s="12"/>
      <c r="G16" s="12"/>
      <c r="H16" s="12"/>
      <c r="I16" s="13">
        <f t="shared" si="1"/>
        <v>0</v>
      </c>
      <c r="J16" s="12"/>
    </row>
    <row r="17" spans="1:11" s="1" customFormat="1" x14ac:dyDescent="0.35">
      <c r="A17" s="83" t="s">
        <v>64</v>
      </c>
      <c r="B17" s="83"/>
      <c r="C17" s="88" t="s">
        <v>33</v>
      </c>
      <c r="D17" s="83"/>
      <c r="E17" s="89" t="s">
        <v>34</v>
      </c>
      <c r="F17" s="17"/>
      <c r="G17" s="17"/>
      <c r="H17" s="17"/>
      <c r="I17" s="13">
        <f t="shared" si="1"/>
        <v>0</v>
      </c>
      <c r="J17" s="15"/>
    </row>
    <row r="18" spans="1:11" s="1" customFormat="1" x14ac:dyDescent="0.35">
      <c r="A18" s="83"/>
      <c r="B18" s="83"/>
      <c r="C18" s="88"/>
      <c r="D18" s="83"/>
      <c r="E18" s="89" t="s">
        <v>67</v>
      </c>
      <c r="F18" s="17"/>
      <c r="G18" s="17"/>
      <c r="H18" s="17"/>
      <c r="I18" s="13">
        <f t="shared" si="1"/>
        <v>0</v>
      </c>
      <c r="J18" s="15"/>
    </row>
    <row r="19" spans="1:11" s="1" customFormat="1" x14ac:dyDescent="0.35">
      <c r="A19" s="83"/>
      <c r="B19" s="83"/>
      <c r="C19" s="88"/>
      <c r="D19" s="83"/>
      <c r="E19" s="89" t="s">
        <v>68</v>
      </c>
      <c r="F19" s="17"/>
      <c r="G19" s="17"/>
      <c r="H19" s="17"/>
      <c r="I19" s="13">
        <f t="shared" si="1"/>
        <v>0</v>
      </c>
      <c r="J19" s="15"/>
    </row>
    <row r="20" spans="1:11" s="2" customFormat="1" x14ac:dyDescent="0.35">
      <c r="A20" s="2" t="s">
        <v>58</v>
      </c>
      <c r="C20" s="24">
        <v>5</v>
      </c>
      <c r="E20" s="8" t="s">
        <v>35</v>
      </c>
      <c r="F20" s="8"/>
      <c r="G20" s="8"/>
      <c r="H20" s="8"/>
      <c r="I20" s="13">
        <f t="shared" si="1"/>
        <v>0</v>
      </c>
      <c r="J20" s="8"/>
    </row>
    <row r="21" spans="1:11" s="1" customFormat="1" x14ac:dyDescent="0.35">
      <c r="A21" s="1" t="s">
        <v>53</v>
      </c>
      <c r="B21" s="1" t="s">
        <v>46</v>
      </c>
      <c r="C21" s="28" t="s">
        <v>36</v>
      </c>
      <c r="E21" s="15" t="s">
        <v>72</v>
      </c>
      <c r="F21" s="17"/>
      <c r="G21" s="17">
        <v>103400</v>
      </c>
      <c r="H21" s="17">
        <v>67</v>
      </c>
      <c r="I21" s="13">
        <f t="shared" si="1"/>
        <v>6927800</v>
      </c>
      <c r="J21" s="15"/>
      <c r="K21" s="1" t="s">
        <v>95</v>
      </c>
    </row>
    <row r="22" spans="1:11" s="1" customFormat="1" x14ac:dyDescent="0.35">
      <c r="A22" s="1" t="s">
        <v>54</v>
      </c>
      <c r="B22" s="1" t="s">
        <v>46</v>
      </c>
      <c r="C22" s="28" t="s">
        <v>37</v>
      </c>
      <c r="E22" s="15" t="s">
        <v>38</v>
      </c>
      <c r="F22" s="17"/>
      <c r="I22" s="13">
        <f t="shared" si="1"/>
        <v>0</v>
      </c>
    </row>
    <row r="23" spans="1:11" s="1" customFormat="1" x14ac:dyDescent="0.35">
      <c r="C23" s="28"/>
      <c r="E23" s="15" t="s">
        <v>73</v>
      </c>
      <c r="F23" s="17"/>
      <c r="G23" s="17"/>
      <c r="H23" s="17"/>
      <c r="I23" s="13">
        <f t="shared" si="1"/>
        <v>0</v>
      </c>
      <c r="J23" s="15"/>
    </row>
    <row r="24" spans="1:11" s="1" customFormat="1" x14ac:dyDescent="0.35">
      <c r="C24" s="28"/>
      <c r="E24" s="15" t="s">
        <v>69</v>
      </c>
      <c r="F24" s="17"/>
      <c r="G24" s="17">
        <v>747750</v>
      </c>
      <c r="H24" s="17">
        <v>11</v>
      </c>
      <c r="I24" s="13">
        <f>G24*H24</f>
        <v>8225250</v>
      </c>
      <c r="J24" s="15"/>
      <c r="K24" s="1" t="s">
        <v>123</v>
      </c>
    </row>
    <row r="25" spans="1:11" s="1" customFormat="1" x14ac:dyDescent="0.35">
      <c r="A25" s="1" t="s">
        <v>55</v>
      </c>
      <c r="B25" s="1" t="s">
        <v>56</v>
      </c>
      <c r="C25" s="28" t="s">
        <v>39</v>
      </c>
      <c r="E25" s="15" t="s">
        <v>40</v>
      </c>
      <c r="F25" s="17"/>
      <c r="G25" s="17">
        <v>25000</v>
      </c>
      <c r="H25" s="17">
        <v>57</v>
      </c>
      <c r="I25" s="13">
        <f t="shared" si="1"/>
        <v>1425000</v>
      </c>
      <c r="J25" s="15"/>
      <c r="K25" s="1" t="s">
        <v>131</v>
      </c>
    </row>
    <row r="26" spans="1:11" s="1" customFormat="1" x14ac:dyDescent="0.35">
      <c r="C26" s="28"/>
      <c r="E26" s="15" t="s">
        <v>70</v>
      </c>
      <c r="F26" s="17"/>
      <c r="G26" s="17"/>
      <c r="H26" s="17"/>
      <c r="I26" s="13">
        <f t="shared" si="1"/>
        <v>0</v>
      </c>
      <c r="J26" s="15"/>
    </row>
    <row r="27" spans="1:11" s="1" customFormat="1" x14ac:dyDescent="0.35">
      <c r="C27" s="28"/>
      <c r="E27" s="1" t="s">
        <v>71</v>
      </c>
      <c r="F27" s="17"/>
      <c r="G27" s="17"/>
      <c r="H27" s="17"/>
      <c r="I27" s="13">
        <f t="shared" si="1"/>
        <v>0</v>
      </c>
      <c r="J27" s="15"/>
    </row>
    <row r="28" spans="1:11" s="1" customFormat="1" x14ac:dyDescent="0.35">
      <c r="C28" s="28"/>
      <c r="E28" s="15" t="s">
        <v>69</v>
      </c>
      <c r="F28" s="17"/>
      <c r="G28" s="17"/>
      <c r="H28" s="17"/>
      <c r="I28" s="13">
        <f t="shared" si="1"/>
        <v>0</v>
      </c>
      <c r="J28" s="15"/>
    </row>
    <row r="29" spans="1:11" s="1" customFormat="1" ht="16.5" customHeight="1" x14ac:dyDescent="0.35">
      <c r="A29" s="1" t="s">
        <v>57</v>
      </c>
      <c r="C29" s="28" t="s">
        <v>41</v>
      </c>
      <c r="E29" s="15" t="s">
        <v>4</v>
      </c>
      <c r="F29" s="17"/>
      <c r="G29" s="17">
        <v>597187</v>
      </c>
      <c r="H29" s="17">
        <v>5</v>
      </c>
      <c r="I29" s="13">
        <f t="shared" si="1"/>
        <v>2985935</v>
      </c>
      <c r="J29" s="15"/>
      <c r="K29" s="1" t="s">
        <v>124</v>
      </c>
    </row>
    <row r="30" spans="1:11" s="2" customFormat="1" ht="26" x14ac:dyDescent="0.35">
      <c r="A30" s="5">
        <v>11.24</v>
      </c>
      <c r="C30" s="29">
        <v>6</v>
      </c>
      <c r="E30" s="19" t="s">
        <v>42</v>
      </c>
      <c r="F30" s="20"/>
      <c r="G30" s="20">
        <v>25000</v>
      </c>
      <c r="H30" s="20">
        <v>332</v>
      </c>
      <c r="I30" s="13">
        <f t="shared" si="1"/>
        <v>8300000</v>
      </c>
      <c r="J30" s="18"/>
      <c r="K30" s="2" t="s">
        <v>121</v>
      </c>
    </row>
    <row r="31" spans="1:11" s="2" customFormat="1" x14ac:dyDescent="0.35">
      <c r="A31" s="21">
        <v>12.6</v>
      </c>
      <c r="C31" s="24">
        <v>7</v>
      </c>
      <c r="E31" s="8" t="s">
        <v>43</v>
      </c>
      <c r="F31" s="8"/>
      <c r="G31" s="8">
        <v>10000</v>
      </c>
      <c r="H31" s="8">
        <v>332</v>
      </c>
      <c r="I31" s="13">
        <f t="shared" si="1"/>
        <v>3320000</v>
      </c>
      <c r="J31" s="8"/>
      <c r="K31" s="2" t="s">
        <v>122</v>
      </c>
    </row>
    <row r="32" spans="1:11" s="2" customFormat="1" ht="26" x14ac:dyDescent="0.35">
      <c r="A32" s="22" t="s">
        <v>59</v>
      </c>
      <c r="C32" s="29">
        <v>8</v>
      </c>
      <c r="E32" s="19" t="s">
        <v>44</v>
      </c>
      <c r="F32" s="20"/>
      <c r="G32" s="20"/>
      <c r="H32" s="20"/>
      <c r="I32" s="77">
        <v>2600000</v>
      </c>
      <c r="J32" s="19"/>
      <c r="K32" s="2" t="s">
        <v>96</v>
      </c>
    </row>
    <row r="33" spans="1:16" s="2" customFormat="1" x14ac:dyDescent="0.35">
      <c r="A33" s="2" t="s">
        <v>60</v>
      </c>
      <c r="C33" s="5">
        <v>9</v>
      </c>
      <c r="E33" s="2" t="s">
        <v>61</v>
      </c>
      <c r="G33" s="2">
        <v>5000</v>
      </c>
      <c r="H33" s="2">
        <v>332</v>
      </c>
      <c r="I33" s="77">
        <f>G33*H33</f>
        <v>1660000</v>
      </c>
    </row>
    <row r="34" spans="1:16" s="2" customFormat="1" x14ac:dyDescent="0.35">
      <c r="C34" s="5">
        <v>10</v>
      </c>
      <c r="E34" s="2" t="s">
        <v>62</v>
      </c>
      <c r="I34" s="77">
        <f t="shared" ref="I34:I36" si="2">G34*H34</f>
        <v>0</v>
      </c>
    </row>
    <row r="35" spans="1:16" s="2" customFormat="1" x14ac:dyDescent="0.35">
      <c r="C35" s="5">
        <v>11</v>
      </c>
      <c r="E35" s="2" t="s">
        <v>63</v>
      </c>
      <c r="I35" s="77">
        <f t="shared" si="2"/>
        <v>0</v>
      </c>
    </row>
    <row r="36" spans="1:16" x14ac:dyDescent="0.35">
      <c r="A36" s="73" t="s">
        <v>97</v>
      </c>
      <c r="B36" s="73"/>
      <c r="C36" s="74"/>
      <c r="D36" s="73"/>
      <c r="E36" s="73" t="s">
        <v>98</v>
      </c>
      <c r="F36" s="73"/>
      <c r="G36" s="75">
        <v>10000</v>
      </c>
      <c r="H36" s="75">
        <v>147</v>
      </c>
      <c r="I36" s="77">
        <f t="shared" si="2"/>
        <v>1470000</v>
      </c>
      <c r="J36" s="75"/>
      <c r="K36" s="75" t="s">
        <v>126</v>
      </c>
      <c r="L36" s="75"/>
      <c r="M36" s="75"/>
      <c r="N36" s="75"/>
      <c r="O36" s="75"/>
      <c r="P36" s="75"/>
    </row>
    <row r="37" spans="1:16" x14ac:dyDescent="0.35">
      <c r="I37" s="78">
        <f>SUM(I6:I36)</f>
        <v>151433985</v>
      </c>
    </row>
  </sheetData>
  <mergeCells count="8">
    <mergeCell ref="A1:A3"/>
    <mergeCell ref="K1:K3"/>
    <mergeCell ref="C2:C3"/>
    <mergeCell ref="D2:D3"/>
    <mergeCell ref="E2:E3"/>
    <mergeCell ref="H2:H3"/>
    <mergeCell ref="J2:J3"/>
    <mergeCell ref="G1:J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8C8A9-5DB2-483C-A8DE-9E7DC9B61A80}">
  <dimension ref="A1:J35"/>
  <sheetViews>
    <sheetView tabSelected="1" workbookViewId="0">
      <selection activeCell="I18" sqref="I18"/>
    </sheetView>
  </sheetViews>
  <sheetFormatPr defaultRowHeight="14" x14ac:dyDescent="0.35"/>
  <cols>
    <col min="1" max="1" width="11.7265625" style="63" customWidth="1"/>
    <col min="2" max="2" width="8.7265625" style="62"/>
    <col min="3" max="3" width="36.08984375" style="31" customWidth="1"/>
    <col min="4" max="7" width="8.7265625" style="31"/>
    <col min="8" max="8" width="9" style="31" customWidth="1"/>
    <col min="9" max="9" width="51" style="31" customWidth="1"/>
    <col min="10" max="16384" width="8.7265625" style="31"/>
  </cols>
  <sheetData>
    <row r="1" spans="1:10" ht="14.5" thickBot="1" x14ac:dyDescent="0.4">
      <c r="A1" s="121" t="s">
        <v>94</v>
      </c>
      <c r="B1" s="123"/>
      <c r="C1" s="126" t="s">
        <v>7</v>
      </c>
      <c r="D1" s="129" t="s">
        <v>8</v>
      </c>
      <c r="E1" s="132" t="s">
        <v>74</v>
      </c>
      <c r="F1" s="133"/>
      <c r="G1" s="133"/>
      <c r="H1" s="134"/>
      <c r="I1" s="129" t="s">
        <v>9</v>
      </c>
      <c r="J1" s="129" t="s">
        <v>75</v>
      </c>
    </row>
    <row r="2" spans="1:10" x14ac:dyDescent="0.35">
      <c r="A2" s="122"/>
      <c r="B2" s="124"/>
      <c r="C2" s="127"/>
      <c r="D2" s="130"/>
      <c r="E2" s="34" t="s">
        <v>12</v>
      </c>
      <c r="F2" s="34" t="s">
        <v>12</v>
      </c>
      <c r="G2" s="129" t="s">
        <v>10</v>
      </c>
      <c r="H2" s="34" t="s">
        <v>15</v>
      </c>
      <c r="I2" s="130"/>
      <c r="J2" s="130"/>
    </row>
    <row r="3" spans="1:10" ht="26.5" thickBot="1" x14ac:dyDescent="0.4">
      <c r="A3" s="122"/>
      <c r="B3" s="125"/>
      <c r="C3" s="128"/>
      <c r="D3" s="131"/>
      <c r="E3" s="35" t="s">
        <v>13</v>
      </c>
      <c r="F3" s="35" t="s">
        <v>14</v>
      </c>
      <c r="G3" s="131"/>
      <c r="H3" s="35" t="s">
        <v>16</v>
      </c>
      <c r="I3" s="131"/>
      <c r="J3" s="131"/>
    </row>
    <row r="4" spans="1:10" ht="14.5" thickBot="1" x14ac:dyDescent="0.4">
      <c r="B4" s="50"/>
      <c r="C4" s="36" t="s">
        <v>11</v>
      </c>
      <c r="D4" s="36"/>
      <c r="E4" s="36"/>
      <c r="F4" s="36"/>
      <c r="G4" s="36"/>
      <c r="H4" s="37" t="e">
        <v>#REF!</v>
      </c>
      <c r="I4" s="36"/>
      <c r="J4" s="36"/>
    </row>
    <row r="5" spans="1:10" ht="14.5" thickBot="1" x14ac:dyDescent="0.4">
      <c r="A5" s="59" t="s">
        <v>93</v>
      </c>
      <c r="B5" s="51">
        <v>1</v>
      </c>
      <c r="C5" s="38" t="s">
        <v>17</v>
      </c>
      <c r="D5" s="38"/>
      <c r="E5" s="38"/>
      <c r="F5" s="38"/>
      <c r="G5" s="38"/>
      <c r="H5" s="39">
        <v>0</v>
      </c>
      <c r="I5" s="38"/>
      <c r="J5" s="38"/>
    </row>
    <row r="6" spans="1:10" ht="14.5" thickBot="1" x14ac:dyDescent="0.4">
      <c r="A6" s="64"/>
      <c r="B6" s="52" t="s">
        <v>1</v>
      </c>
      <c r="C6" s="40" t="s">
        <v>19</v>
      </c>
      <c r="D6" s="41">
        <v>0</v>
      </c>
      <c r="E6" s="42">
        <v>0</v>
      </c>
      <c r="F6" s="42">
        <v>0</v>
      </c>
      <c r="G6" s="42">
        <v>0</v>
      </c>
      <c r="H6" s="102">
        <v>0</v>
      </c>
      <c r="I6" s="40">
        <v>0</v>
      </c>
      <c r="J6" s="40"/>
    </row>
    <row r="7" spans="1:10" ht="14.5" thickBot="1" x14ac:dyDescent="0.4">
      <c r="A7" s="64"/>
      <c r="B7" s="51">
        <v>2</v>
      </c>
      <c r="C7" s="38" t="s">
        <v>20</v>
      </c>
      <c r="D7" s="38"/>
      <c r="E7" s="38"/>
      <c r="F7" s="38"/>
      <c r="G7" s="38"/>
      <c r="H7" s="39">
        <v>0</v>
      </c>
      <c r="I7" s="38"/>
      <c r="J7" s="38"/>
    </row>
    <row r="8" spans="1:10" s="33" customFormat="1" ht="14.5" thickBot="1" x14ac:dyDescent="0.4">
      <c r="A8" s="59" t="s">
        <v>78</v>
      </c>
      <c r="B8" s="56" t="s">
        <v>2</v>
      </c>
      <c r="C8" s="57" t="s">
        <v>21</v>
      </c>
      <c r="D8" s="57"/>
      <c r="E8" s="57"/>
      <c r="F8" s="57"/>
      <c r="G8" s="57"/>
      <c r="H8" s="58">
        <v>0</v>
      </c>
      <c r="I8" s="57"/>
      <c r="J8" s="57"/>
    </row>
    <row r="9" spans="1:10" s="33" customFormat="1" ht="14.5" customHeight="1" thickBot="1" x14ac:dyDescent="0.4">
      <c r="A9" s="60" t="s">
        <v>79</v>
      </c>
      <c r="B9" s="56" t="s">
        <v>3</v>
      </c>
      <c r="C9" s="57" t="s">
        <v>22</v>
      </c>
      <c r="D9" s="57"/>
      <c r="E9" s="57">
        <v>50000</v>
      </c>
      <c r="F9" s="57"/>
      <c r="G9" s="57">
        <v>8</v>
      </c>
      <c r="H9" s="58">
        <f>E9*G9</f>
        <v>400000</v>
      </c>
      <c r="I9" s="57" t="s">
        <v>100</v>
      </c>
      <c r="J9" s="57"/>
    </row>
    <row r="10" spans="1:10" ht="14.5" thickBot="1" x14ac:dyDescent="0.4">
      <c r="A10" s="64"/>
      <c r="B10" s="51">
        <v>3</v>
      </c>
      <c r="C10" s="38" t="s">
        <v>23</v>
      </c>
      <c r="D10" s="38"/>
      <c r="E10" s="108"/>
      <c r="F10" s="108"/>
      <c r="G10" s="108"/>
      <c r="H10" s="95">
        <f t="shared" ref="H10:H27" si="0">E10*G10</f>
        <v>0</v>
      </c>
      <c r="I10" s="108"/>
      <c r="J10" s="38"/>
    </row>
    <row r="11" spans="1:10" s="33" customFormat="1" ht="14.5" thickBot="1" x14ac:dyDescent="0.4">
      <c r="A11" s="61" t="s">
        <v>80</v>
      </c>
      <c r="B11" s="53" t="s">
        <v>24</v>
      </c>
      <c r="C11" s="43" t="s">
        <v>25</v>
      </c>
      <c r="D11" s="107">
        <v>0</v>
      </c>
      <c r="E11" s="1"/>
      <c r="F11" s="1"/>
      <c r="G11" s="1"/>
      <c r="H11" s="1"/>
      <c r="I11" s="1"/>
      <c r="J11" s="43"/>
    </row>
    <row r="12" spans="1:10" s="33" customFormat="1" ht="14.5" thickBot="1" x14ac:dyDescent="0.4">
      <c r="A12" s="61" t="s">
        <v>81</v>
      </c>
      <c r="B12" s="53" t="s">
        <v>26</v>
      </c>
      <c r="C12" s="43" t="s">
        <v>27</v>
      </c>
      <c r="D12" s="44"/>
      <c r="E12" s="45">
        <v>5000</v>
      </c>
      <c r="F12" s="45">
        <v>0</v>
      </c>
      <c r="G12" s="45">
        <v>8</v>
      </c>
      <c r="H12" s="58">
        <f>E12*G12</f>
        <v>40000</v>
      </c>
      <c r="I12" s="43" t="s">
        <v>101</v>
      </c>
      <c r="J12" s="43"/>
    </row>
    <row r="13" spans="1:10" ht="14.5" thickBot="1" x14ac:dyDescent="0.4">
      <c r="A13" s="64"/>
      <c r="B13" s="51">
        <v>4</v>
      </c>
      <c r="C13" s="38" t="s">
        <v>28</v>
      </c>
      <c r="D13" s="38"/>
      <c r="E13" s="38"/>
      <c r="F13" s="38"/>
      <c r="G13" s="38"/>
      <c r="H13" s="58">
        <f t="shared" si="0"/>
        <v>0</v>
      </c>
      <c r="I13" s="38"/>
      <c r="J13" s="38"/>
    </row>
    <row r="14" spans="1:10" ht="14.5" thickBot="1" x14ac:dyDescent="0.4">
      <c r="A14" s="64"/>
      <c r="B14" s="53" t="s">
        <v>29</v>
      </c>
      <c r="C14" s="43" t="s">
        <v>76</v>
      </c>
      <c r="D14" s="43">
        <v>0</v>
      </c>
      <c r="E14" s="46">
        <v>0</v>
      </c>
      <c r="F14" s="46">
        <v>0</v>
      </c>
      <c r="G14" s="46">
        <v>0</v>
      </c>
      <c r="H14" s="58">
        <f t="shared" si="0"/>
        <v>0</v>
      </c>
      <c r="I14" s="43"/>
      <c r="J14" s="43"/>
    </row>
    <row r="15" spans="1:10" ht="14.5" thickBot="1" x14ac:dyDescent="0.4">
      <c r="A15" s="64"/>
      <c r="B15" s="54" t="s">
        <v>31</v>
      </c>
      <c r="C15" s="43" t="s">
        <v>77</v>
      </c>
      <c r="D15" s="43">
        <v>0</v>
      </c>
      <c r="E15" s="46">
        <v>0</v>
      </c>
      <c r="F15" s="46">
        <v>0</v>
      </c>
      <c r="G15" s="46">
        <v>0</v>
      </c>
      <c r="H15" s="58">
        <f t="shared" si="0"/>
        <v>0</v>
      </c>
      <c r="I15" s="43"/>
      <c r="J15" s="43"/>
    </row>
    <row r="16" spans="1:10" s="32" customFormat="1" ht="14.5" thickBot="1" x14ac:dyDescent="0.4">
      <c r="A16" s="59" t="s">
        <v>82</v>
      </c>
      <c r="B16" s="65"/>
      <c r="C16" s="59" t="s">
        <v>85</v>
      </c>
      <c r="D16" s="66"/>
      <c r="E16" s="67"/>
      <c r="F16" s="67"/>
      <c r="G16" s="67"/>
      <c r="H16" s="110">
        <v>415855</v>
      </c>
      <c r="I16" s="66" t="s">
        <v>127</v>
      </c>
      <c r="J16" s="66"/>
    </row>
    <row r="17" spans="1:10" s="32" customFormat="1" ht="14.5" thickBot="1" x14ac:dyDescent="0.4">
      <c r="A17" s="59" t="s">
        <v>83</v>
      </c>
      <c r="B17" s="65"/>
      <c r="C17" s="59" t="s">
        <v>86</v>
      </c>
      <c r="D17" s="66"/>
      <c r="E17" s="67"/>
      <c r="F17" s="67"/>
      <c r="G17" s="67"/>
      <c r="H17" s="110">
        <v>810127</v>
      </c>
      <c r="I17" s="66" t="s">
        <v>128</v>
      </c>
      <c r="J17" s="66"/>
    </row>
    <row r="18" spans="1:10" s="32" customFormat="1" ht="14.5" thickBot="1" x14ac:dyDescent="0.4">
      <c r="A18" s="59" t="s">
        <v>84</v>
      </c>
      <c r="B18" s="65"/>
      <c r="C18" s="66" t="s">
        <v>87</v>
      </c>
      <c r="D18" s="66"/>
      <c r="E18" s="67"/>
      <c r="F18" s="67"/>
      <c r="G18" s="67"/>
      <c r="H18" s="110">
        <v>265072</v>
      </c>
      <c r="I18" s="66" t="s">
        <v>130</v>
      </c>
      <c r="J18" s="66"/>
    </row>
    <row r="19" spans="1:10" s="33" customFormat="1" ht="14.5" thickBot="1" x14ac:dyDescent="0.4">
      <c r="A19" s="59"/>
      <c r="B19" s="54" t="s">
        <v>33</v>
      </c>
      <c r="C19" s="43" t="s">
        <v>4</v>
      </c>
      <c r="D19" s="43">
        <v>0</v>
      </c>
      <c r="E19" s="46">
        <v>0</v>
      </c>
      <c r="F19" s="46">
        <v>0</v>
      </c>
      <c r="G19" s="46">
        <v>0</v>
      </c>
      <c r="H19" s="58">
        <f t="shared" si="0"/>
        <v>0</v>
      </c>
      <c r="I19" s="43">
        <v>0</v>
      </c>
      <c r="J19" s="43"/>
    </row>
    <row r="20" spans="1:10" ht="26.5" thickBot="1" x14ac:dyDescent="0.4">
      <c r="A20" s="59" t="s">
        <v>88</v>
      </c>
      <c r="B20" s="55">
        <v>5</v>
      </c>
      <c r="C20" s="47" t="s">
        <v>42</v>
      </c>
      <c r="D20" s="48">
        <v>0</v>
      </c>
      <c r="E20" s="49">
        <v>100000</v>
      </c>
      <c r="F20" s="49">
        <v>0</v>
      </c>
      <c r="G20" s="49">
        <v>8</v>
      </c>
      <c r="H20" s="58">
        <f t="shared" si="0"/>
        <v>800000</v>
      </c>
      <c r="I20" s="48" t="s">
        <v>102</v>
      </c>
      <c r="J20" s="47"/>
    </row>
    <row r="21" spans="1:10" ht="14.5" thickBot="1" x14ac:dyDescent="0.4">
      <c r="A21" s="59" t="s">
        <v>89</v>
      </c>
      <c r="B21" s="51">
        <v>6</v>
      </c>
      <c r="C21" s="38" t="s">
        <v>43</v>
      </c>
      <c r="D21" s="38"/>
      <c r="E21" s="38"/>
      <c r="F21" s="38"/>
      <c r="G21" s="38"/>
      <c r="H21" s="58">
        <f t="shared" si="0"/>
        <v>0</v>
      </c>
      <c r="I21" s="38"/>
      <c r="J21" s="38"/>
    </row>
    <row r="22" spans="1:10" ht="26" x14ac:dyDescent="0.35">
      <c r="A22" s="90" t="s">
        <v>92</v>
      </c>
      <c r="B22" s="91">
        <v>7</v>
      </c>
      <c r="C22" s="92" t="s">
        <v>44</v>
      </c>
      <c r="D22" s="93">
        <v>0</v>
      </c>
      <c r="E22" s="94">
        <v>0</v>
      </c>
      <c r="F22" s="94">
        <v>0</v>
      </c>
      <c r="G22" s="94">
        <v>0</v>
      </c>
      <c r="H22" s="95">
        <f t="shared" si="0"/>
        <v>0</v>
      </c>
      <c r="I22" s="92">
        <v>0</v>
      </c>
      <c r="J22" s="92"/>
    </row>
    <row r="23" spans="1:10" x14ac:dyDescent="0.35">
      <c r="A23" s="59" t="s">
        <v>90</v>
      </c>
      <c r="B23" s="4">
        <v>8</v>
      </c>
      <c r="C23" s="2" t="s">
        <v>61</v>
      </c>
      <c r="D23" s="3"/>
      <c r="E23" s="3">
        <v>5000</v>
      </c>
      <c r="F23" s="3"/>
      <c r="G23" s="3">
        <v>8</v>
      </c>
      <c r="H23" s="13">
        <f t="shared" si="0"/>
        <v>40000</v>
      </c>
      <c r="I23" s="3" t="s">
        <v>103</v>
      </c>
      <c r="J23" s="3"/>
    </row>
    <row r="24" spans="1:10" x14ac:dyDescent="0.35">
      <c r="A24" s="96"/>
      <c r="B24" s="4">
        <v>9</v>
      </c>
      <c r="C24" s="97" t="s">
        <v>91</v>
      </c>
      <c r="D24" s="98"/>
      <c r="E24" s="3"/>
      <c r="F24" s="3"/>
      <c r="G24" s="3"/>
      <c r="H24" s="13">
        <f t="shared" si="0"/>
        <v>0</v>
      </c>
      <c r="I24" s="3"/>
      <c r="J24" s="3"/>
    </row>
    <row r="25" spans="1:10" x14ac:dyDescent="0.35">
      <c r="A25" s="96"/>
      <c r="B25" s="4">
        <v>10</v>
      </c>
      <c r="C25" s="97" t="s">
        <v>63</v>
      </c>
      <c r="D25" s="98"/>
      <c r="E25" s="3"/>
      <c r="F25" s="3"/>
      <c r="G25" s="3"/>
      <c r="H25" s="13">
        <f t="shared" si="0"/>
        <v>0</v>
      </c>
      <c r="I25" s="3"/>
      <c r="J25" s="3"/>
    </row>
    <row r="26" spans="1:10" x14ac:dyDescent="0.35">
      <c r="A26" s="99" t="s">
        <v>104</v>
      </c>
      <c r="B26" s="100"/>
      <c r="C26" s="73" t="s">
        <v>105</v>
      </c>
      <c r="D26" s="73"/>
      <c r="E26" s="73">
        <v>100000</v>
      </c>
      <c r="F26" s="73"/>
      <c r="G26" s="73">
        <v>8</v>
      </c>
      <c r="H26" s="101">
        <f t="shared" si="0"/>
        <v>800000</v>
      </c>
      <c r="I26" s="75" t="s">
        <v>106</v>
      </c>
      <c r="J26" s="3"/>
    </row>
    <row r="27" spans="1:10" x14ac:dyDescent="0.35">
      <c r="A27" s="99" t="s">
        <v>107</v>
      </c>
      <c r="B27" s="100"/>
      <c r="C27" s="73" t="s">
        <v>108</v>
      </c>
      <c r="D27" s="73"/>
      <c r="E27" s="73">
        <v>1100000</v>
      </c>
      <c r="F27" s="73"/>
      <c r="G27" s="73">
        <v>8</v>
      </c>
      <c r="H27" s="105">
        <f t="shared" si="0"/>
        <v>8800000</v>
      </c>
      <c r="I27" s="106" t="s">
        <v>129</v>
      </c>
      <c r="J27" s="3"/>
    </row>
    <row r="28" spans="1:10" x14ac:dyDescent="0.3">
      <c r="A28" s="141" t="s">
        <v>109</v>
      </c>
      <c r="B28" s="139"/>
      <c r="C28" s="143" t="s">
        <v>110</v>
      </c>
      <c r="D28" s="135"/>
      <c r="E28" s="135"/>
      <c r="F28" s="135"/>
      <c r="G28" s="135"/>
      <c r="H28" s="137">
        <v>4194200</v>
      </c>
      <c r="I28" s="109" t="s">
        <v>111</v>
      </c>
      <c r="J28" s="3"/>
    </row>
    <row r="29" spans="1:10" x14ac:dyDescent="0.3">
      <c r="A29" s="142"/>
      <c r="B29" s="140"/>
      <c r="C29" s="144"/>
      <c r="D29" s="136"/>
      <c r="E29" s="136"/>
      <c r="F29" s="136"/>
      <c r="G29" s="136"/>
      <c r="H29" s="138"/>
      <c r="I29" s="109" t="s">
        <v>112</v>
      </c>
      <c r="J29" s="3"/>
    </row>
    <row r="30" spans="1:10" x14ac:dyDescent="0.3">
      <c r="A30" s="142"/>
      <c r="B30" s="140"/>
      <c r="C30" s="144"/>
      <c r="D30" s="136"/>
      <c r="E30" s="136"/>
      <c r="F30" s="136"/>
      <c r="G30" s="136"/>
      <c r="H30" s="138"/>
      <c r="I30" s="109" t="s">
        <v>113</v>
      </c>
      <c r="J30" s="3"/>
    </row>
    <row r="31" spans="1:10" x14ac:dyDescent="0.3">
      <c r="A31" s="142"/>
      <c r="B31" s="140"/>
      <c r="C31" s="144"/>
      <c r="D31" s="136"/>
      <c r="E31" s="136"/>
      <c r="F31" s="136"/>
      <c r="G31" s="136"/>
      <c r="H31" s="138"/>
      <c r="I31" s="109" t="s">
        <v>114</v>
      </c>
      <c r="J31" s="3"/>
    </row>
    <row r="32" spans="1:10" x14ac:dyDescent="0.3">
      <c r="A32" s="142"/>
      <c r="B32" s="140"/>
      <c r="C32" s="144"/>
      <c r="D32" s="136"/>
      <c r="E32" s="136"/>
      <c r="F32" s="136"/>
      <c r="G32" s="136"/>
      <c r="H32" s="138"/>
      <c r="I32" s="109" t="s">
        <v>115</v>
      </c>
      <c r="J32" s="3"/>
    </row>
    <row r="33" spans="1:10" ht="42" x14ac:dyDescent="0.3">
      <c r="A33" s="142"/>
      <c r="B33" s="140"/>
      <c r="C33" s="144"/>
      <c r="D33" s="136"/>
      <c r="E33" s="136"/>
      <c r="F33" s="136"/>
      <c r="G33" s="136"/>
      <c r="H33" s="138"/>
      <c r="I33" s="109" t="s">
        <v>125</v>
      </c>
      <c r="J33" s="3"/>
    </row>
    <row r="34" spans="1:10" x14ac:dyDescent="0.3">
      <c r="A34" s="142"/>
      <c r="B34" s="140"/>
      <c r="C34" s="144"/>
      <c r="D34" s="136"/>
      <c r="E34" s="136"/>
      <c r="F34" s="136"/>
      <c r="G34" s="136"/>
      <c r="H34" s="138"/>
      <c r="I34" s="109" t="s">
        <v>116</v>
      </c>
      <c r="J34" s="3"/>
    </row>
    <row r="35" spans="1:10" x14ac:dyDescent="0.35">
      <c r="A35" s="103"/>
      <c r="B35" s="104"/>
      <c r="C35" s="78" t="s">
        <v>117</v>
      </c>
      <c r="D35" s="78"/>
      <c r="E35" s="78"/>
      <c r="F35" s="78"/>
      <c r="G35" s="78"/>
      <c r="H35" s="78">
        <f>SUM(H5:H34)</f>
        <v>16565254</v>
      </c>
      <c r="I35" s="78"/>
      <c r="J35" s="78"/>
    </row>
  </sheetData>
  <mergeCells count="16">
    <mergeCell ref="A28:A34"/>
    <mergeCell ref="C28:C34"/>
    <mergeCell ref="D28:D34"/>
    <mergeCell ref="E28:E34"/>
    <mergeCell ref="F28:F34"/>
    <mergeCell ref="G28:G34"/>
    <mergeCell ref="H28:H34"/>
    <mergeCell ref="B28:B34"/>
    <mergeCell ref="I1:I3"/>
    <mergeCell ref="J1:J3"/>
    <mergeCell ref="G2:G3"/>
    <mergeCell ref="A1:A3"/>
    <mergeCell ref="B1:B3"/>
    <mergeCell ref="C1:C3"/>
    <mergeCell ref="D1:D3"/>
    <mergeCell ref="E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Rural CPHC</vt:lpstr>
      <vt:lpstr>Urban CPHC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Garima</dc:creator>
  <cp:lastModifiedBy>CW</cp:lastModifiedBy>
  <dcterms:created xsi:type="dcterms:W3CDTF">2015-06-05T18:17:20Z</dcterms:created>
  <dcterms:modified xsi:type="dcterms:W3CDTF">2021-03-09T09:28:41Z</dcterms:modified>
</cp:coreProperties>
</file>